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SOCIALES\CALENDARIO DE DIFUSIÓN\2026\09-SEPTIEMBRE\MIGRACIÓN\"/>
    </mc:Choice>
  </mc:AlternateContent>
  <bookViews>
    <workbookView xWindow="0" yWindow="0" windowWidth="21600" windowHeight="9735"/>
  </bookViews>
  <sheets>
    <sheet name="NACIONALIDAD" sheetId="2" r:id="rId1"/>
  </sheets>
  <definedNames>
    <definedName name="_xlnm.Print_Titles" localSheetId="0">NACIONALIDAD!$1:$11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2" l="1"/>
  <c r="D86" i="2" l="1"/>
  <c r="E86" i="2" s="1"/>
  <c r="D83" i="2"/>
  <c r="E83" i="2" s="1"/>
  <c r="D79" i="2"/>
  <c r="D65" i="2"/>
  <c r="D55" i="2"/>
  <c r="E55" i="2" s="1"/>
  <c r="D52" i="2"/>
  <c r="E52" i="2" s="1"/>
  <c r="D50" i="2"/>
  <c r="E50" i="2" s="1"/>
  <c r="D48" i="2"/>
  <c r="E48" i="2" s="1"/>
  <c r="D47" i="2"/>
  <c r="E47" i="2" s="1"/>
  <c r="D28" i="2"/>
  <c r="D19" i="2"/>
  <c r="E19" i="2" s="1"/>
  <c r="D82" i="2" l="1"/>
  <c r="E82" i="2" s="1"/>
  <c r="C72" i="2" l="1"/>
  <c r="D85" i="2" l="1"/>
  <c r="E85" i="2" s="1"/>
  <c r="G84" i="2"/>
  <c r="F84" i="2"/>
  <c r="D84" i="2"/>
  <c r="C84" i="2"/>
  <c r="D81" i="2"/>
  <c r="E81" i="2" s="1"/>
  <c r="D80" i="2"/>
  <c r="E80" i="2" s="1"/>
  <c r="D78" i="2"/>
  <c r="E78" i="2" s="1"/>
  <c r="D77" i="2"/>
  <c r="E77" i="2" s="1"/>
  <c r="D76" i="2"/>
  <c r="D75" i="2"/>
  <c r="D74" i="2"/>
  <c r="E74" i="2" s="1"/>
  <c r="D73" i="2"/>
  <c r="G72" i="2"/>
  <c r="F72" i="2"/>
  <c r="D71" i="2"/>
  <c r="E71" i="2" s="1"/>
  <c r="D70" i="2"/>
  <c r="E70" i="2" s="1"/>
  <c r="D69" i="2"/>
  <c r="D67" i="2"/>
  <c r="E67" i="2" s="1"/>
  <c r="D66" i="2"/>
  <c r="D64" i="2"/>
  <c r="E64" i="2" s="1"/>
  <c r="D63" i="2"/>
  <c r="E63" i="2" s="1"/>
  <c r="D62" i="2"/>
  <c r="E62" i="2" s="1"/>
  <c r="D61" i="2"/>
  <c r="E61" i="2" s="1"/>
  <c r="D60" i="2"/>
  <c r="D59" i="2"/>
  <c r="E59" i="2" s="1"/>
  <c r="D58" i="2"/>
  <c r="E58" i="2" s="1"/>
  <c r="D57" i="2"/>
  <c r="E57" i="2" s="1"/>
  <c r="D56" i="2"/>
  <c r="E56" i="2" s="1"/>
  <c r="D54" i="2"/>
  <c r="E54" i="2" s="1"/>
  <c r="D53" i="2"/>
  <c r="D51" i="2"/>
  <c r="E51" i="2" s="1"/>
  <c r="D49" i="2"/>
  <c r="E49" i="2" s="1"/>
  <c r="D46" i="2"/>
  <c r="E46" i="2" s="1"/>
  <c r="D45" i="2"/>
  <c r="E45" i="2" s="1"/>
  <c r="D44" i="2"/>
  <c r="E44" i="2" s="1"/>
  <c r="G43" i="2"/>
  <c r="F43" i="2"/>
  <c r="C43" i="2"/>
  <c r="D42" i="2"/>
  <c r="E42" i="2" s="1"/>
  <c r="D41" i="2"/>
  <c r="D40" i="2"/>
  <c r="E40" i="2" s="1"/>
  <c r="D39" i="2"/>
  <c r="E39" i="2" s="1"/>
  <c r="D38" i="2"/>
  <c r="E38" i="2" s="1"/>
  <c r="D37" i="2"/>
  <c r="E37" i="2" s="1"/>
  <c r="D36" i="2"/>
  <c r="E36" i="2" s="1"/>
  <c r="D35" i="2"/>
  <c r="E35" i="2" s="1"/>
  <c r="D34" i="2"/>
  <c r="E34" i="2" s="1"/>
  <c r="D33" i="2"/>
  <c r="E33" i="2" s="1"/>
  <c r="G32" i="2"/>
  <c r="F32" i="2"/>
  <c r="C32" i="2"/>
  <c r="D31" i="2"/>
  <c r="D30" i="2"/>
  <c r="E30" i="2" s="1"/>
  <c r="D29" i="2"/>
  <c r="E29" i="2" s="1"/>
  <c r="D27" i="2"/>
  <c r="E27" i="2" s="1"/>
  <c r="D26" i="2"/>
  <c r="E26" i="2" s="1"/>
  <c r="G25" i="2"/>
  <c r="F25" i="2"/>
  <c r="C25" i="2"/>
  <c r="D24" i="2"/>
  <c r="E24" i="2" s="1"/>
  <c r="D23" i="2"/>
  <c r="E23" i="2" s="1"/>
  <c r="D22" i="2"/>
  <c r="E22" i="2" s="1"/>
  <c r="D21" i="2"/>
  <c r="E21" i="2" s="1"/>
  <c r="D20" i="2"/>
  <c r="E20" i="2" s="1"/>
  <c r="D18" i="2"/>
  <c r="E18" i="2" s="1"/>
  <c r="G17" i="2"/>
  <c r="F17" i="2"/>
  <c r="C17" i="2"/>
  <c r="D16" i="2"/>
  <c r="E16" i="2" s="1"/>
  <c r="D15" i="2"/>
  <c r="D14" i="2"/>
  <c r="E14" i="2" s="1"/>
  <c r="G13" i="2"/>
  <c r="F13" i="2"/>
  <c r="C13" i="2"/>
  <c r="C12" i="2" l="1"/>
  <c r="F12" i="2"/>
  <c r="G12" i="2"/>
  <c r="D17" i="2"/>
  <c r="E17" i="2" s="1"/>
  <c r="D13" i="2"/>
  <c r="D25" i="2"/>
  <c r="D32" i="2"/>
  <c r="E32" i="2" s="1"/>
  <c r="D43" i="2"/>
  <c r="E43" i="2" s="1"/>
  <c r="E84" i="2"/>
  <c r="E25" i="2"/>
  <c r="E13" i="2"/>
  <c r="E15" i="2"/>
  <c r="D72" i="2"/>
  <c r="E72" i="2" s="1"/>
  <c r="D12" i="2" l="1"/>
  <c r="E12" i="2"/>
</calcChain>
</file>

<file path=xl/connections.xml><?xml version="1.0" encoding="utf-8"?>
<connections xmlns="http://schemas.openxmlformats.org/spreadsheetml/2006/main">
  <connection id="1" sourceFile="C:\Users\dpreudhomme\Desktop\SOLICITUD BOBAS DEL TORO 2026\BASETOCUMEN\06-PASO CANOAS JUNIO 2026.accdb" keepAlive="1" name="06-PASO CANOAS JUNIO 2026" type="5" refreshedVersion="5">
    <dbPr connection="Provider=Microsoft.ACE.OLEDB.12.0;User ID=Admin;Data Source=C:\Users\dpreudhomme\Desktop\SOLICITUD BOBAS DEL TORO 2026\BASETOCUMEN\06-PASO CANOAS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PASOCANOA1" commandType="3"/>
  </connection>
  <connection id="2" sourceFile="C:\Users\dpreudhomme\Desktop\SOLICITUD BOBAS DEL TORO 2026\BASETOCUMEN\06-PASO CANOAS JUNIO 2026.accdb" keepAlive="1" name="06-PASO CANOAS JUNIO 20261" type="5" refreshedVersion="5">
    <dbPr connection="Provider=Microsoft.ACE.OLEDB.12.0;User ID=Admin;Data Source=C:\Users\dpreudhomme\Desktop\SOLICITUD BOBAS DEL TORO 2026\BASETOCUMEN\06-PASO CANOAS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PASOCANOA1" commandType="3"/>
  </connection>
  <connection id="3" sourceFile="\\INEC_NAS_01\Sociales\MIGRA\BASE DE DATOS\BASE DE DATOS 2026\PASO CANOAS\ENTRADA\ACCESS\07-PASO CANOAS JULIO 2026.accdb" keepAlive="1" name="07-PASO CANOAS JULIO 2026" type="5" refreshedVersion="5">
    <dbPr connection="Provider=Microsoft.ACE.OLEDB.12.0;User ID=Admin;Data Source=\\INEC_NAS_01\Sociales\MIGRA\BASE DE DATOS\BASE DE DATOS 2026\PASO CANOAS\ENTRADA\ACCESS\07-PASO CANOAS JUL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</connections>
</file>

<file path=xl/sharedStrings.xml><?xml version="1.0" encoding="utf-8"?>
<sst xmlns="http://schemas.openxmlformats.org/spreadsheetml/2006/main" count="104" uniqueCount="92">
  <si>
    <t>República de Panamá</t>
  </si>
  <si>
    <t xml:space="preserve">CONTRALORÍA GENERAL DE LA REPÚBLICA </t>
  </si>
  <si>
    <t>Instituto Nacional de Estadística y Censo</t>
  </si>
  <si>
    <t xml:space="preserve">ENTRADA DE PASAJEROS POR  PASO CANOAS INTERNACIONAL, POR SEXO, </t>
  </si>
  <si>
    <t xml:space="preserve">País de nacionalidad </t>
  </si>
  <si>
    <t>Entrada de pasajeros</t>
  </si>
  <si>
    <t xml:space="preserve">Variación porcentual        </t>
  </si>
  <si>
    <t>Hombres</t>
  </si>
  <si>
    <t>Mujeres</t>
  </si>
  <si>
    <t>TOTAL</t>
  </si>
  <si>
    <t>América del Norte</t>
  </si>
  <si>
    <t>Canadá</t>
  </si>
  <si>
    <t>Estados Unidos de América</t>
  </si>
  <si>
    <t>México</t>
  </si>
  <si>
    <t>América Central</t>
  </si>
  <si>
    <t>Costa Rica</t>
  </si>
  <si>
    <t>El Salvador</t>
  </si>
  <si>
    <t>Guatemala</t>
  </si>
  <si>
    <t>Honduras</t>
  </si>
  <si>
    <t>Nicaragua</t>
  </si>
  <si>
    <t>Panamá</t>
  </si>
  <si>
    <t>Antillas</t>
  </si>
  <si>
    <t>Bahamas</t>
  </si>
  <si>
    <t>..</t>
  </si>
  <si>
    <t>Cuba</t>
  </si>
  <si>
    <t>Haití</t>
  </si>
  <si>
    <t>República Dominicana</t>
  </si>
  <si>
    <t>Trinidad y Tobago</t>
  </si>
  <si>
    <t>-</t>
  </si>
  <si>
    <t>América del Sur</t>
  </si>
  <si>
    <t>Argentina</t>
  </si>
  <si>
    <t>Bolivia</t>
  </si>
  <si>
    <t>Brasil</t>
  </si>
  <si>
    <t>Chile</t>
  </si>
  <si>
    <t>Colombia</t>
  </si>
  <si>
    <t>Ecuador</t>
  </si>
  <si>
    <t>Guyana</t>
  </si>
  <si>
    <t>Perú</t>
  </si>
  <si>
    <t>Uruguay</t>
  </si>
  <si>
    <t>Venezuela</t>
  </si>
  <si>
    <t>Europa</t>
  </si>
  <si>
    <t>Alemania</t>
  </si>
  <si>
    <t>Austria</t>
  </si>
  <si>
    <t>Bélgica</t>
  </si>
  <si>
    <t>Dinamarca</t>
  </si>
  <si>
    <t>España</t>
  </si>
  <si>
    <t>Finlandia</t>
  </si>
  <si>
    <t>Francia</t>
  </si>
  <si>
    <t>Holanda</t>
  </si>
  <si>
    <t>Hungría</t>
  </si>
  <si>
    <t>Irlanda</t>
  </si>
  <si>
    <t>Italia</t>
  </si>
  <si>
    <t>Lituania</t>
  </si>
  <si>
    <t>Polonia</t>
  </si>
  <si>
    <t>Portugal</t>
  </si>
  <si>
    <t>Reino Unido</t>
  </si>
  <si>
    <t>República Checa</t>
  </si>
  <si>
    <t>Rumania</t>
  </si>
  <si>
    <t>Rusia</t>
  </si>
  <si>
    <t>Suecia</t>
  </si>
  <si>
    <t>Suiza</t>
  </si>
  <si>
    <t>Ucrania</t>
  </si>
  <si>
    <t>Asia</t>
  </si>
  <si>
    <t>China</t>
  </si>
  <si>
    <t>China -Taiwán (Formosa)</t>
  </si>
  <si>
    <t>Corea del Sur</t>
  </si>
  <si>
    <t>India</t>
  </si>
  <si>
    <t>Indonesia</t>
  </si>
  <si>
    <t>Israel</t>
  </si>
  <si>
    <t>Japón</t>
  </si>
  <si>
    <t>Turquía</t>
  </si>
  <si>
    <t>Oceanía</t>
  </si>
  <si>
    <t>Australia</t>
  </si>
  <si>
    <t>Nueva Zelanda</t>
  </si>
  <si>
    <t>.. Dato no aplicable al grupo o categoría.</t>
  </si>
  <si>
    <t>- Cantidad nula o cero.</t>
  </si>
  <si>
    <t>(P) Cifras preliminares.</t>
  </si>
  <si>
    <t>Fuente: Servicio Nacional de Migración.</t>
  </si>
  <si>
    <t>Tailandia</t>
  </si>
  <si>
    <t>SEGÚN PAÍS DE NACIONALIDAD: JULIO 2025-26 (P)</t>
  </si>
  <si>
    <t>Julio</t>
  </si>
  <si>
    <t>Belice</t>
  </si>
  <si>
    <t>Dominica</t>
  </si>
  <si>
    <t>Bulgaria</t>
  </si>
  <si>
    <t>Croacia</t>
  </si>
  <si>
    <t>Eslovenia</t>
  </si>
  <si>
    <t>Estonia</t>
  </si>
  <si>
    <t>Grecia</t>
  </si>
  <si>
    <t>República de Belarús</t>
  </si>
  <si>
    <t>Arabia Saudita</t>
  </si>
  <si>
    <t xml:space="preserve">Filipinas </t>
  </si>
  <si>
    <t>Serbia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</si>
</sst>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;&quot;-&quot;;&quot;-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243E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 applyFill="1" applyBorder="1" applyAlignment="1" applyProtection="1">
      <alignment horizontal="center"/>
    </xf>
    <xf numFmtId="3" fontId="1" fillId="0" borderId="0" xfId="0" applyNumberFormat="1" applyFont="1" applyBorder="1" applyAlignment="1" applyProtection="1"/>
    <xf numFmtId="3" fontId="1" fillId="0" borderId="0" xfId="0" applyNumberFormat="1" applyFont="1" applyBorder="1" applyAlignment="1" applyProtection="1">
      <alignment horizontal="center"/>
    </xf>
    <xf numFmtId="164" fontId="1" fillId="0" borderId="0" xfId="0" applyNumberFormat="1" applyFont="1" applyBorder="1" applyAlignment="1" applyProtection="1">
      <alignment horizontal="right"/>
    </xf>
    <xf numFmtId="3" fontId="1" fillId="0" borderId="0" xfId="0" applyNumberFormat="1" applyFont="1" applyBorder="1" applyAlignment="1" applyProtection="1">
      <alignment horizontal="right"/>
    </xf>
    <xf numFmtId="0" fontId="1" fillId="0" borderId="0" xfId="0" applyFont="1" applyFill="1" applyBorder="1" applyProtection="1"/>
    <xf numFmtId="0" fontId="1" fillId="0" borderId="0" xfId="0" applyFont="1" applyBorder="1" applyProtection="1"/>
    <xf numFmtId="3" fontId="1" fillId="0" borderId="0" xfId="0" applyNumberFormat="1" applyFont="1" applyBorder="1" applyProtection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4" xfId="0" applyNumberFormat="1" applyFont="1" applyBorder="1"/>
    <xf numFmtId="3" fontId="5" fillId="0" borderId="0" xfId="0" applyNumberFormat="1" applyFont="1"/>
    <xf numFmtId="3" fontId="2" fillId="0" borderId="0" xfId="0" applyNumberFormat="1" applyFont="1"/>
    <xf numFmtId="0" fontId="5" fillId="0" borderId="2" xfId="0" applyFont="1" applyBorder="1"/>
    <xf numFmtId="165" fontId="5" fillId="0" borderId="3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0" xfId="0" applyFont="1"/>
    <xf numFmtId="165" fontId="2" fillId="0" borderId="3" xfId="0" applyNumberFormat="1" applyFont="1" applyBorder="1"/>
    <xf numFmtId="165" fontId="2" fillId="0" borderId="3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2" fillId="0" borderId="0" xfId="0" applyNumberFormat="1" applyFont="1"/>
    <xf numFmtId="0" fontId="2" fillId="0" borderId="0" xfId="0" applyFont="1" applyFill="1"/>
    <xf numFmtId="0" fontId="2" fillId="0" borderId="0" xfId="0" applyFont="1" applyFill="1" applyBorder="1"/>
    <xf numFmtId="165" fontId="5" fillId="0" borderId="0" xfId="0" applyNumberFormat="1" applyFont="1" applyAlignment="1">
      <alignment horizontal="right"/>
    </xf>
    <xf numFmtId="0" fontId="2" fillId="0" borderId="2" xfId="0" applyFont="1" applyBorder="1" applyAlignment="1"/>
    <xf numFmtId="165" fontId="2" fillId="0" borderId="3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5" xfId="0" applyFont="1" applyBorder="1"/>
    <xf numFmtId="165" fontId="2" fillId="0" borderId="6" xfId="0" applyNumberFormat="1" applyFont="1" applyBorder="1"/>
    <xf numFmtId="165" fontId="5" fillId="0" borderId="5" xfId="0" applyNumberFormat="1" applyFont="1" applyBorder="1"/>
    <xf numFmtId="164" fontId="2" fillId="0" borderId="6" xfId="0" applyNumberFormat="1" applyFont="1" applyBorder="1" applyAlignment="1">
      <alignment horizontal="right"/>
    </xf>
    <xf numFmtId="165" fontId="2" fillId="0" borderId="5" xfId="0" applyNumberFormat="1" applyFont="1" applyBorder="1"/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Protection="1"/>
    <xf numFmtId="164" fontId="3" fillId="0" borderId="0" xfId="0" applyNumberFormat="1" applyFont="1" applyFill="1" applyProtection="1"/>
    <xf numFmtId="165" fontId="5" fillId="0" borderId="0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5" fillId="0" borderId="0" xfId="0" applyFont="1" applyFill="1"/>
    <xf numFmtId="3" fontId="2" fillId="0" borderId="0" xfId="0" applyNumberFormat="1" applyFont="1" applyFill="1"/>
    <xf numFmtId="165" fontId="2" fillId="0" borderId="3" xfId="0" applyNumberFormat="1" applyFont="1" applyFill="1" applyBorder="1"/>
    <xf numFmtId="165" fontId="2" fillId="0" borderId="0" xfId="0" applyNumberFormat="1" applyFont="1" applyFill="1" applyBorder="1"/>
    <xf numFmtId="0" fontId="1" fillId="0" borderId="0" xfId="0" applyFont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3" fontId="5" fillId="0" borderId="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  <xf numFmtId="3" fontId="4" fillId="2" borderId="1" xfId="0" applyNumberFormat="1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zoomScaleNormal="100" workbookViewId="0">
      <selection sqref="A1:G1"/>
    </sheetView>
  </sheetViews>
  <sheetFormatPr baseColWidth="10" defaultRowHeight="12.75" x14ac:dyDescent="0.2"/>
  <cols>
    <col min="1" max="1" width="2.7109375" style="1" customWidth="1"/>
    <col min="2" max="2" width="28.7109375" style="1" customWidth="1"/>
    <col min="3" max="4" width="12.7109375" style="1" customWidth="1"/>
    <col min="5" max="5" width="12.7109375" style="38" customWidth="1"/>
    <col min="6" max="7" width="11.7109375" style="1" customWidth="1"/>
    <col min="8" max="16384" width="11.42578125" style="1"/>
  </cols>
  <sheetData>
    <row r="1" spans="1:11" ht="15.75" customHeight="1" x14ac:dyDescent="0.2">
      <c r="A1" s="54" t="s">
        <v>0</v>
      </c>
      <c r="B1" s="54"/>
      <c r="C1" s="54"/>
      <c r="D1" s="54"/>
      <c r="E1" s="54"/>
      <c r="F1" s="54"/>
      <c r="G1" s="54"/>
    </row>
    <row r="2" spans="1:11" ht="15.75" customHeight="1" x14ac:dyDescent="0.2">
      <c r="A2" s="55" t="s">
        <v>1</v>
      </c>
      <c r="B2" s="55"/>
      <c r="C2" s="55"/>
      <c r="D2" s="55"/>
      <c r="E2" s="55"/>
      <c r="F2" s="55"/>
      <c r="G2" s="55"/>
    </row>
    <row r="3" spans="1:11" ht="15.75" customHeight="1" x14ac:dyDescent="0.2">
      <c r="A3" s="54" t="s">
        <v>2</v>
      </c>
      <c r="B3" s="54"/>
      <c r="C3" s="54"/>
      <c r="D3" s="54"/>
      <c r="E3" s="54"/>
      <c r="F3" s="54"/>
      <c r="G3" s="54"/>
    </row>
    <row r="4" spans="1:11" ht="15" customHeight="1" x14ac:dyDescent="0.2">
      <c r="A4" s="2"/>
      <c r="B4" s="49"/>
      <c r="C4" s="3"/>
      <c r="D4" s="4"/>
      <c r="E4" s="5"/>
      <c r="F4" s="6"/>
      <c r="G4" s="6"/>
    </row>
    <row r="5" spans="1:11" ht="15.95" customHeight="1" x14ac:dyDescent="0.2">
      <c r="A5" s="55" t="s">
        <v>3</v>
      </c>
      <c r="B5" s="55"/>
      <c r="C5" s="55"/>
      <c r="D5" s="55"/>
      <c r="E5" s="55"/>
      <c r="F5" s="55"/>
      <c r="G5" s="55"/>
    </row>
    <row r="6" spans="1:11" ht="15.95" customHeight="1" x14ac:dyDescent="0.2">
      <c r="A6" s="55" t="s">
        <v>79</v>
      </c>
      <c r="B6" s="55"/>
      <c r="C6" s="55"/>
      <c r="D6" s="55"/>
      <c r="E6" s="55"/>
      <c r="F6" s="55"/>
      <c r="G6" s="55"/>
    </row>
    <row r="7" spans="1:11" ht="12.95" customHeight="1" x14ac:dyDescent="0.2">
      <c r="A7" s="7"/>
      <c r="B7" s="8"/>
      <c r="C7" s="3"/>
      <c r="D7" s="9"/>
      <c r="E7" s="5"/>
      <c r="F7" s="6"/>
      <c r="G7" s="6"/>
    </row>
    <row r="8" spans="1:11" ht="24" customHeight="1" x14ac:dyDescent="0.2">
      <c r="A8" s="56" t="s">
        <v>4</v>
      </c>
      <c r="B8" s="56"/>
      <c r="C8" s="57" t="s">
        <v>5</v>
      </c>
      <c r="D8" s="57"/>
      <c r="E8" s="57"/>
      <c r="F8" s="57"/>
      <c r="G8" s="57"/>
    </row>
    <row r="9" spans="1:11" ht="24" customHeight="1" x14ac:dyDescent="0.2">
      <c r="A9" s="56"/>
      <c r="B9" s="56"/>
      <c r="C9" s="56" t="s">
        <v>80</v>
      </c>
      <c r="D9" s="56"/>
      <c r="E9" s="58" t="s">
        <v>6</v>
      </c>
      <c r="F9" s="59">
        <v>2026</v>
      </c>
      <c r="G9" s="59"/>
    </row>
    <row r="10" spans="1:11" ht="24" customHeight="1" x14ac:dyDescent="0.2">
      <c r="A10" s="56"/>
      <c r="B10" s="56"/>
      <c r="C10" s="50">
        <v>2025</v>
      </c>
      <c r="D10" s="50">
        <v>2026</v>
      </c>
      <c r="E10" s="58"/>
      <c r="F10" s="51" t="s">
        <v>7</v>
      </c>
      <c r="G10" s="51" t="s">
        <v>8</v>
      </c>
    </row>
    <row r="11" spans="1:11" ht="12.95" customHeight="1" x14ac:dyDescent="0.2">
      <c r="A11" s="10"/>
      <c r="B11" s="11"/>
      <c r="C11" s="12"/>
      <c r="E11" s="13"/>
      <c r="F11" s="12"/>
      <c r="G11" s="10"/>
    </row>
    <row r="12" spans="1:11" ht="24" customHeight="1" x14ac:dyDescent="0.2">
      <c r="A12" s="52" t="s">
        <v>9</v>
      </c>
      <c r="B12" s="53"/>
      <c r="C12" s="14">
        <f>SUM(C13+C17+C25+C32+C43+C72+C84)</f>
        <v>14210</v>
      </c>
      <c r="D12" s="15">
        <f>SUM(D13,D17,D25,D32,D43,D72,D84)</f>
        <v>15647</v>
      </c>
      <c r="E12" s="13">
        <f t="shared" ref="E12:E29" si="0">(((D12/C12-1)*100))</f>
        <v>10.112596762843062</v>
      </c>
      <c r="F12" s="14">
        <f>SUM(F13,F17,F25,F32,F43,F72,F84)</f>
        <v>10047</v>
      </c>
      <c r="G12" s="16">
        <f>SUM(G13,G17,G25,G32,G43,G72,G84)</f>
        <v>5600</v>
      </c>
      <c r="H12" s="17"/>
      <c r="J12" s="17"/>
    </row>
    <row r="13" spans="1:11" s="22" customFormat="1" ht="21.95" customHeight="1" x14ac:dyDescent="0.2">
      <c r="A13" s="10" t="s">
        <v>10</v>
      </c>
      <c r="B13" s="18"/>
      <c r="C13" s="19">
        <f>SUM(C14:C16)</f>
        <v>459</v>
      </c>
      <c r="D13" s="20">
        <f>SUM(D14:D16)</f>
        <v>546</v>
      </c>
      <c r="E13" s="13">
        <f t="shared" si="0"/>
        <v>18.954248366013072</v>
      </c>
      <c r="F13" s="19">
        <f>SUM(F14:F16)</f>
        <v>295</v>
      </c>
      <c r="G13" s="21">
        <f>SUM(G14:G16)</f>
        <v>251</v>
      </c>
      <c r="J13" s="17"/>
    </row>
    <row r="14" spans="1:11" ht="16.5" customHeight="1" x14ac:dyDescent="0.2">
      <c r="A14" s="10"/>
      <c r="B14" s="11" t="s">
        <v>11</v>
      </c>
      <c r="C14" s="23">
        <v>77</v>
      </c>
      <c r="D14" s="20">
        <f>SUM(F14+G14)</f>
        <v>73</v>
      </c>
      <c r="E14" s="13">
        <f t="shared" si="0"/>
        <v>-5.1948051948051965</v>
      </c>
      <c r="F14" s="24">
        <v>40</v>
      </c>
      <c r="G14" s="25">
        <v>33</v>
      </c>
      <c r="J14" s="17"/>
      <c r="K14" s="26"/>
    </row>
    <row r="15" spans="1:11" ht="16.5" customHeight="1" x14ac:dyDescent="0.2">
      <c r="A15" s="10"/>
      <c r="B15" s="11" t="s">
        <v>12</v>
      </c>
      <c r="C15" s="23">
        <v>311</v>
      </c>
      <c r="D15" s="20">
        <f>SUM(F15+G15)</f>
        <v>382</v>
      </c>
      <c r="E15" s="13">
        <f t="shared" si="0"/>
        <v>22.829581993569125</v>
      </c>
      <c r="F15" s="24">
        <v>204</v>
      </c>
      <c r="G15" s="25">
        <v>178</v>
      </c>
      <c r="J15" s="17"/>
    </row>
    <row r="16" spans="1:11" ht="16.5" customHeight="1" x14ac:dyDescent="0.2">
      <c r="A16" s="10"/>
      <c r="B16" s="11" t="s">
        <v>13</v>
      </c>
      <c r="C16" s="23">
        <v>71</v>
      </c>
      <c r="D16" s="20">
        <f>SUM(F16+G16)</f>
        <v>91</v>
      </c>
      <c r="E16" s="13">
        <f t="shared" si="0"/>
        <v>28.169014084507047</v>
      </c>
      <c r="F16" s="24">
        <v>51</v>
      </c>
      <c r="G16" s="25">
        <v>40</v>
      </c>
      <c r="J16" s="17"/>
    </row>
    <row r="17" spans="1:10" s="22" customFormat="1" ht="21.95" customHeight="1" x14ac:dyDescent="0.2">
      <c r="A17" s="10" t="s">
        <v>14</v>
      </c>
      <c r="B17" s="18"/>
      <c r="C17" s="19">
        <f>SUM(C18:C24)</f>
        <v>12998</v>
      </c>
      <c r="D17" s="20">
        <f>SUM(D18:D24)</f>
        <v>14347</v>
      </c>
      <c r="E17" s="13">
        <f t="shared" si="0"/>
        <v>10.378519772272664</v>
      </c>
      <c r="F17" s="19">
        <f>SUM(F18:F24)</f>
        <v>9339</v>
      </c>
      <c r="G17" s="21">
        <f>SUM(G18:G24)</f>
        <v>5008</v>
      </c>
      <c r="J17" s="17"/>
    </row>
    <row r="18" spans="1:10" ht="16.5" customHeight="1" x14ac:dyDescent="0.2">
      <c r="A18" s="10"/>
      <c r="B18" s="11" t="s">
        <v>81</v>
      </c>
      <c r="C18" s="23">
        <v>4</v>
      </c>
      <c r="D18" s="20">
        <f t="shared" ref="D18:D24" si="1">SUM(F18+G18)</f>
        <v>0</v>
      </c>
      <c r="E18" s="13">
        <f t="shared" si="0"/>
        <v>-100</v>
      </c>
      <c r="F18" s="24">
        <v>0</v>
      </c>
      <c r="G18" s="25">
        <v>0</v>
      </c>
      <c r="J18" s="17"/>
    </row>
    <row r="19" spans="1:10" ht="16.5" customHeight="1" x14ac:dyDescent="0.2">
      <c r="A19" s="10"/>
      <c r="B19" s="11" t="s">
        <v>15</v>
      </c>
      <c r="C19" s="23">
        <v>7261</v>
      </c>
      <c r="D19" s="20">
        <f t="shared" ref="D19" si="2">SUM(F19+G19)</f>
        <v>8774</v>
      </c>
      <c r="E19" s="13">
        <f t="shared" ref="E19" si="3">(((D19/C19-1)*100))</f>
        <v>20.837350227241423</v>
      </c>
      <c r="F19" s="24">
        <v>4656</v>
      </c>
      <c r="G19" s="25">
        <v>4118</v>
      </c>
      <c r="J19" s="17"/>
    </row>
    <row r="20" spans="1:10" ht="16.5" customHeight="1" x14ac:dyDescent="0.2">
      <c r="A20" s="10"/>
      <c r="B20" s="11" t="s">
        <v>16</v>
      </c>
      <c r="C20" s="23">
        <v>677</v>
      </c>
      <c r="D20" s="20">
        <f t="shared" si="1"/>
        <v>738</v>
      </c>
      <c r="E20" s="13">
        <f t="shared" si="0"/>
        <v>9.010339734121132</v>
      </c>
      <c r="F20" s="24">
        <v>717</v>
      </c>
      <c r="G20" s="25">
        <v>21</v>
      </c>
      <c r="J20" s="17"/>
    </row>
    <row r="21" spans="1:10" ht="16.5" customHeight="1" x14ac:dyDescent="0.2">
      <c r="A21" s="10"/>
      <c r="B21" s="11" t="s">
        <v>17</v>
      </c>
      <c r="C21" s="23">
        <v>345</v>
      </c>
      <c r="D21" s="20">
        <f t="shared" si="1"/>
        <v>360</v>
      </c>
      <c r="E21" s="13">
        <f t="shared" si="0"/>
        <v>4.3478260869565188</v>
      </c>
      <c r="F21" s="24">
        <v>351</v>
      </c>
      <c r="G21" s="25">
        <v>9</v>
      </c>
      <c r="J21" s="17"/>
    </row>
    <row r="22" spans="1:10" ht="16.5" customHeight="1" x14ac:dyDescent="0.2">
      <c r="A22" s="10"/>
      <c r="B22" s="11" t="s">
        <v>18</v>
      </c>
      <c r="C22" s="23">
        <v>156</v>
      </c>
      <c r="D22" s="20">
        <f t="shared" si="1"/>
        <v>213</v>
      </c>
      <c r="E22" s="13">
        <f t="shared" si="0"/>
        <v>36.53846153846154</v>
      </c>
      <c r="F22" s="24">
        <v>86</v>
      </c>
      <c r="G22" s="25">
        <v>127</v>
      </c>
      <c r="J22" s="17"/>
    </row>
    <row r="23" spans="1:10" ht="16.5" customHeight="1" x14ac:dyDescent="0.2">
      <c r="A23" s="10"/>
      <c r="B23" s="11" t="s">
        <v>19</v>
      </c>
      <c r="C23" s="23">
        <v>489</v>
      </c>
      <c r="D23" s="20">
        <f t="shared" si="1"/>
        <v>506</v>
      </c>
      <c r="E23" s="13">
        <f t="shared" si="0"/>
        <v>3.4764826175869068</v>
      </c>
      <c r="F23" s="24">
        <v>286</v>
      </c>
      <c r="G23" s="25">
        <v>220</v>
      </c>
      <c r="J23" s="17"/>
    </row>
    <row r="24" spans="1:10" ht="16.5" customHeight="1" x14ac:dyDescent="0.2">
      <c r="A24" s="10"/>
      <c r="B24" s="11" t="s">
        <v>20</v>
      </c>
      <c r="C24" s="23">
        <v>4066</v>
      </c>
      <c r="D24" s="20">
        <f t="shared" si="1"/>
        <v>3756</v>
      </c>
      <c r="E24" s="13">
        <f t="shared" si="0"/>
        <v>-7.6242006886374831</v>
      </c>
      <c r="F24" s="24">
        <v>3243</v>
      </c>
      <c r="G24" s="25">
        <v>513</v>
      </c>
      <c r="J24" s="17"/>
    </row>
    <row r="25" spans="1:10" ht="21.95" customHeight="1" x14ac:dyDescent="0.2">
      <c r="A25" s="10" t="s">
        <v>21</v>
      </c>
      <c r="B25" s="11"/>
      <c r="C25" s="19">
        <f>SUM(C26:C31)</f>
        <v>12</v>
      </c>
      <c r="D25" s="20">
        <f>SUM(D26:D31)</f>
        <v>9</v>
      </c>
      <c r="E25" s="13">
        <f t="shared" si="0"/>
        <v>-25</v>
      </c>
      <c r="F25" s="19">
        <f>SUM(F26:F31)</f>
        <v>4</v>
      </c>
      <c r="G25" s="21">
        <f>SUM(G26:G31)</f>
        <v>5</v>
      </c>
      <c r="H25" s="21"/>
      <c r="I25" s="10"/>
      <c r="J25" s="17"/>
    </row>
    <row r="26" spans="1:10" ht="16.5" customHeight="1" x14ac:dyDescent="0.2">
      <c r="A26" s="10"/>
      <c r="B26" s="1" t="s">
        <v>22</v>
      </c>
      <c r="C26" s="24">
        <v>2</v>
      </c>
      <c r="D26" s="20">
        <f>SUM(F26+G26)</f>
        <v>0</v>
      </c>
      <c r="E26" s="13">
        <f t="shared" si="0"/>
        <v>-100</v>
      </c>
      <c r="F26" s="24">
        <v>0</v>
      </c>
      <c r="G26" s="25">
        <v>0</v>
      </c>
      <c r="J26" s="17"/>
    </row>
    <row r="27" spans="1:10" ht="16.5" customHeight="1" x14ac:dyDescent="0.2">
      <c r="A27" s="10"/>
      <c r="B27" s="11" t="s">
        <v>24</v>
      </c>
      <c r="C27" s="24">
        <v>2</v>
      </c>
      <c r="D27" s="20">
        <f t="shared" ref="D27:D31" si="4">SUM(F27+G27)</f>
        <v>3</v>
      </c>
      <c r="E27" s="13">
        <f t="shared" si="0"/>
        <v>50</v>
      </c>
      <c r="F27" s="24">
        <v>2</v>
      </c>
      <c r="G27" s="25">
        <v>1</v>
      </c>
      <c r="J27" s="17"/>
    </row>
    <row r="28" spans="1:10" ht="16.5" customHeight="1" x14ac:dyDescent="0.2">
      <c r="A28" s="10"/>
      <c r="B28" s="1" t="s">
        <v>82</v>
      </c>
      <c r="C28" s="24">
        <v>1</v>
      </c>
      <c r="D28" s="20">
        <f t="shared" ref="D28" si="5">SUM(F28+G28)</f>
        <v>1</v>
      </c>
      <c r="E28" s="13" t="s">
        <v>28</v>
      </c>
      <c r="F28" s="24">
        <v>0</v>
      </c>
      <c r="G28" s="25">
        <v>1</v>
      </c>
      <c r="J28" s="17"/>
    </row>
    <row r="29" spans="1:10" ht="16.5" customHeight="1" x14ac:dyDescent="0.2">
      <c r="A29" s="10"/>
      <c r="B29" s="27" t="s">
        <v>25</v>
      </c>
      <c r="C29" s="24">
        <v>1</v>
      </c>
      <c r="D29" s="20">
        <f t="shared" si="4"/>
        <v>0</v>
      </c>
      <c r="E29" s="13">
        <f t="shared" si="0"/>
        <v>-100</v>
      </c>
      <c r="F29" s="24">
        <v>0</v>
      </c>
      <c r="G29" s="25">
        <v>0</v>
      </c>
      <c r="J29" s="17"/>
    </row>
    <row r="30" spans="1:10" ht="16.5" customHeight="1" x14ac:dyDescent="0.2">
      <c r="A30" s="10"/>
      <c r="B30" s="11" t="s">
        <v>26</v>
      </c>
      <c r="C30" s="24">
        <v>6</v>
      </c>
      <c r="D30" s="20">
        <f t="shared" si="4"/>
        <v>4</v>
      </c>
      <c r="E30" s="13">
        <f>(((D30/C30-1)*100))</f>
        <v>-33.333333333333336</v>
      </c>
      <c r="F30" s="24">
        <v>1</v>
      </c>
      <c r="G30" s="25">
        <v>3</v>
      </c>
      <c r="J30" s="17"/>
    </row>
    <row r="31" spans="1:10" ht="16.5" customHeight="1" x14ac:dyDescent="0.2">
      <c r="A31" s="10"/>
      <c r="B31" s="10" t="s">
        <v>27</v>
      </c>
      <c r="C31" s="24">
        <v>0</v>
      </c>
      <c r="D31" s="20">
        <f t="shared" si="4"/>
        <v>1</v>
      </c>
      <c r="E31" s="13" t="s">
        <v>23</v>
      </c>
      <c r="F31" s="24">
        <v>1</v>
      </c>
      <c r="G31" s="25">
        <v>0</v>
      </c>
      <c r="J31" s="17"/>
    </row>
    <row r="32" spans="1:10" ht="21.95" customHeight="1" x14ac:dyDescent="0.2">
      <c r="A32" s="10" t="s">
        <v>29</v>
      </c>
      <c r="B32" s="11"/>
      <c r="C32" s="19">
        <f>SUM(C33:C42)</f>
        <v>176</v>
      </c>
      <c r="D32" s="20">
        <f>SUM(D33:D42)</f>
        <v>200</v>
      </c>
      <c r="E32" s="13">
        <f>(((D32/C32-1)*100))</f>
        <v>13.636363636363647</v>
      </c>
      <c r="F32" s="19">
        <f>SUM(F33:F42)</f>
        <v>125</v>
      </c>
      <c r="G32" s="29">
        <f>SUM(G33:G42)</f>
        <v>75</v>
      </c>
      <c r="J32" s="17"/>
    </row>
    <row r="33" spans="1:10" ht="17.100000000000001" customHeight="1" x14ac:dyDescent="0.2">
      <c r="A33" s="10"/>
      <c r="B33" s="11" t="s">
        <v>30</v>
      </c>
      <c r="C33" s="24">
        <v>21</v>
      </c>
      <c r="D33" s="20">
        <f t="shared" ref="D33:D42" si="6">SUM(F33+G33)</f>
        <v>30</v>
      </c>
      <c r="E33" s="13">
        <f>(((D33/C33-1)*100))</f>
        <v>42.857142857142861</v>
      </c>
      <c r="F33" s="24">
        <v>18</v>
      </c>
      <c r="G33" s="25">
        <v>12</v>
      </c>
      <c r="J33" s="17"/>
    </row>
    <row r="34" spans="1:10" ht="17.100000000000001" customHeight="1" x14ac:dyDescent="0.2">
      <c r="A34" s="10"/>
      <c r="B34" s="11" t="s">
        <v>31</v>
      </c>
      <c r="C34" s="24">
        <v>5</v>
      </c>
      <c r="D34" s="20">
        <f t="shared" si="6"/>
        <v>7</v>
      </c>
      <c r="E34" s="13">
        <f>(((D34/C34-1)*100))</f>
        <v>39.999999999999993</v>
      </c>
      <c r="F34" s="24">
        <v>6</v>
      </c>
      <c r="G34" s="25">
        <v>1</v>
      </c>
      <c r="J34" s="17"/>
    </row>
    <row r="35" spans="1:10" ht="17.100000000000001" customHeight="1" x14ac:dyDescent="0.2">
      <c r="A35" s="10"/>
      <c r="B35" s="11" t="s">
        <v>32</v>
      </c>
      <c r="C35" s="24">
        <v>26</v>
      </c>
      <c r="D35" s="20">
        <f t="shared" si="6"/>
        <v>30</v>
      </c>
      <c r="E35" s="13">
        <f t="shared" ref="E35:E49" si="7">(((D35/C35-1)*100))</f>
        <v>15.384615384615374</v>
      </c>
      <c r="F35" s="24">
        <v>26</v>
      </c>
      <c r="G35" s="25">
        <v>4</v>
      </c>
      <c r="J35" s="17"/>
    </row>
    <row r="36" spans="1:10" ht="17.100000000000001" customHeight="1" x14ac:dyDescent="0.2">
      <c r="A36" s="10"/>
      <c r="B36" s="11" t="s">
        <v>33</v>
      </c>
      <c r="C36" s="24">
        <v>9</v>
      </c>
      <c r="D36" s="20">
        <f t="shared" si="6"/>
        <v>16</v>
      </c>
      <c r="E36" s="13">
        <f t="shared" si="7"/>
        <v>77.777777777777771</v>
      </c>
      <c r="F36" s="24">
        <v>8</v>
      </c>
      <c r="G36" s="25">
        <v>8</v>
      </c>
      <c r="J36" s="17"/>
    </row>
    <row r="37" spans="1:10" ht="17.100000000000001" customHeight="1" x14ac:dyDescent="0.2">
      <c r="A37" s="10"/>
      <c r="B37" s="11" t="s">
        <v>34</v>
      </c>
      <c r="C37" s="23">
        <v>66</v>
      </c>
      <c r="D37" s="20">
        <f t="shared" si="6"/>
        <v>74</v>
      </c>
      <c r="E37" s="13">
        <f t="shared" si="7"/>
        <v>12.12121212121211</v>
      </c>
      <c r="F37" s="24">
        <v>40</v>
      </c>
      <c r="G37" s="25">
        <v>34</v>
      </c>
      <c r="J37" s="17"/>
    </row>
    <row r="38" spans="1:10" ht="17.100000000000001" customHeight="1" x14ac:dyDescent="0.2">
      <c r="A38" s="10"/>
      <c r="B38" s="11" t="s">
        <v>35</v>
      </c>
      <c r="C38" s="24">
        <v>12</v>
      </c>
      <c r="D38" s="20">
        <f t="shared" si="6"/>
        <v>11</v>
      </c>
      <c r="E38" s="13">
        <f t="shared" si="7"/>
        <v>-8.3333333333333375</v>
      </c>
      <c r="F38" s="24">
        <v>8</v>
      </c>
      <c r="G38" s="25">
        <v>3</v>
      </c>
      <c r="J38" s="17"/>
    </row>
    <row r="39" spans="1:10" ht="17.100000000000001" customHeight="1" x14ac:dyDescent="0.2">
      <c r="A39" s="10"/>
      <c r="B39" s="1" t="s">
        <v>36</v>
      </c>
      <c r="C39" s="24">
        <v>2</v>
      </c>
      <c r="D39" s="20">
        <f t="shared" si="6"/>
        <v>0</v>
      </c>
      <c r="E39" s="13">
        <f t="shared" si="7"/>
        <v>-100</v>
      </c>
      <c r="F39" s="24">
        <v>0</v>
      </c>
      <c r="G39" s="25">
        <v>0</v>
      </c>
      <c r="J39" s="17"/>
    </row>
    <row r="40" spans="1:10" ht="17.100000000000001" customHeight="1" x14ac:dyDescent="0.2">
      <c r="A40" s="10"/>
      <c r="B40" s="11" t="s">
        <v>37</v>
      </c>
      <c r="C40" s="24">
        <v>18</v>
      </c>
      <c r="D40" s="20">
        <f t="shared" si="6"/>
        <v>16</v>
      </c>
      <c r="E40" s="13">
        <f t="shared" si="7"/>
        <v>-11.111111111111116</v>
      </c>
      <c r="F40" s="24">
        <v>10</v>
      </c>
      <c r="G40" s="25">
        <v>6</v>
      </c>
      <c r="J40" s="17"/>
    </row>
    <row r="41" spans="1:10" ht="17.100000000000001" customHeight="1" x14ac:dyDescent="0.2">
      <c r="A41" s="10"/>
      <c r="B41" s="11" t="s">
        <v>38</v>
      </c>
      <c r="C41" s="24">
        <v>6</v>
      </c>
      <c r="D41" s="20">
        <f t="shared" si="6"/>
        <v>6</v>
      </c>
      <c r="E41" s="13" t="s">
        <v>28</v>
      </c>
      <c r="F41" s="24">
        <v>4</v>
      </c>
      <c r="G41" s="25">
        <v>2</v>
      </c>
      <c r="J41" s="17"/>
    </row>
    <row r="42" spans="1:10" ht="17.100000000000001" customHeight="1" x14ac:dyDescent="0.2">
      <c r="A42" s="10"/>
      <c r="B42" s="11" t="s">
        <v>39</v>
      </c>
      <c r="C42" s="24">
        <v>11</v>
      </c>
      <c r="D42" s="20">
        <f t="shared" si="6"/>
        <v>10</v>
      </c>
      <c r="E42" s="13">
        <f t="shared" si="7"/>
        <v>-9.0909090909090935</v>
      </c>
      <c r="F42" s="24">
        <v>5</v>
      </c>
      <c r="G42" s="25">
        <v>5</v>
      </c>
      <c r="J42" s="17"/>
    </row>
    <row r="43" spans="1:10" ht="24" customHeight="1" x14ac:dyDescent="0.2">
      <c r="A43" s="10" t="s">
        <v>40</v>
      </c>
      <c r="B43" s="11"/>
      <c r="C43" s="19">
        <f>SUM(C44:C71)</f>
        <v>468</v>
      </c>
      <c r="D43" s="20">
        <f>SUM(D44:D71)</f>
        <v>438</v>
      </c>
      <c r="E43" s="13">
        <f>(((D43/C43-1)*100))</f>
        <v>-6.4102564102564097</v>
      </c>
      <c r="F43" s="19">
        <f>SUM(F44:F71)</f>
        <v>225</v>
      </c>
      <c r="G43" s="21">
        <f>SUM(G44:G71)</f>
        <v>213</v>
      </c>
      <c r="J43" s="17"/>
    </row>
    <row r="44" spans="1:10" ht="18" customHeight="1" x14ac:dyDescent="0.2">
      <c r="A44" s="10"/>
      <c r="B44" s="11" t="s">
        <v>41</v>
      </c>
      <c r="C44" s="23">
        <v>76</v>
      </c>
      <c r="D44" s="20">
        <f>SUM(F44:G44)</f>
        <v>72</v>
      </c>
      <c r="E44" s="13">
        <f t="shared" si="7"/>
        <v>-5.2631578947368478</v>
      </c>
      <c r="F44" s="24">
        <v>34</v>
      </c>
      <c r="G44" s="25">
        <v>38</v>
      </c>
      <c r="J44" s="17"/>
    </row>
    <row r="45" spans="1:10" ht="18" customHeight="1" x14ac:dyDescent="0.2">
      <c r="A45" s="10"/>
      <c r="B45" s="11" t="s">
        <v>42</v>
      </c>
      <c r="C45" s="24">
        <v>14</v>
      </c>
      <c r="D45" s="20">
        <f t="shared" ref="D45:D71" si="8">SUM(F45:G45)</f>
        <v>8</v>
      </c>
      <c r="E45" s="13">
        <f t="shared" si="7"/>
        <v>-42.857142857142861</v>
      </c>
      <c r="F45" s="24">
        <v>4</v>
      </c>
      <c r="G45" s="25">
        <v>4</v>
      </c>
      <c r="J45" s="17"/>
    </row>
    <row r="46" spans="1:10" ht="18" customHeight="1" x14ac:dyDescent="0.2">
      <c r="A46" s="10"/>
      <c r="B46" s="11" t="s">
        <v>43</v>
      </c>
      <c r="C46" s="24">
        <v>7</v>
      </c>
      <c r="D46" s="20">
        <f t="shared" si="8"/>
        <v>22</v>
      </c>
      <c r="E46" s="13">
        <f t="shared" si="7"/>
        <v>214.28571428571428</v>
      </c>
      <c r="F46" s="24">
        <v>8</v>
      </c>
      <c r="G46" s="25">
        <v>14</v>
      </c>
      <c r="J46" s="17"/>
    </row>
    <row r="47" spans="1:10" ht="18" customHeight="1" x14ac:dyDescent="0.2">
      <c r="A47" s="10"/>
      <c r="B47" s="1" t="s">
        <v>83</v>
      </c>
      <c r="C47" s="24">
        <v>1</v>
      </c>
      <c r="D47" s="20">
        <f t="shared" ref="D47:D48" si="9">SUM(F47:G47)</f>
        <v>0</v>
      </c>
      <c r="E47" s="13">
        <f t="shared" si="7"/>
        <v>-100</v>
      </c>
      <c r="F47" s="24">
        <v>0</v>
      </c>
      <c r="G47" s="25">
        <v>0</v>
      </c>
      <c r="J47" s="17"/>
    </row>
    <row r="48" spans="1:10" ht="18" customHeight="1" x14ac:dyDescent="0.2">
      <c r="A48" s="10"/>
      <c r="B48" s="1" t="s">
        <v>84</v>
      </c>
      <c r="C48" s="24">
        <v>2</v>
      </c>
      <c r="D48" s="20">
        <f t="shared" si="9"/>
        <v>0</v>
      </c>
      <c r="E48" s="13">
        <f t="shared" si="7"/>
        <v>-100</v>
      </c>
      <c r="F48" s="24">
        <v>0</v>
      </c>
      <c r="G48" s="25">
        <v>0</v>
      </c>
      <c r="J48" s="17"/>
    </row>
    <row r="49" spans="1:10" ht="18" customHeight="1" x14ac:dyDescent="0.2">
      <c r="A49" s="10"/>
      <c r="B49" s="11" t="s">
        <v>44</v>
      </c>
      <c r="C49" s="24">
        <v>12</v>
      </c>
      <c r="D49" s="20">
        <f t="shared" si="8"/>
        <v>7</v>
      </c>
      <c r="E49" s="13">
        <f t="shared" si="7"/>
        <v>-41.666666666666664</v>
      </c>
      <c r="F49" s="24">
        <v>2</v>
      </c>
      <c r="G49" s="25">
        <v>5</v>
      </c>
      <c r="J49" s="17"/>
    </row>
    <row r="50" spans="1:10" ht="18" customHeight="1" x14ac:dyDescent="0.2">
      <c r="A50" s="10"/>
      <c r="B50" s="11" t="s">
        <v>85</v>
      </c>
      <c r="C50" s="23">
        <v>5</v>
      </c>
      <c r="D50" s="20">
        <f t="shared" ref="D50" si="10">SUM(F50:G50)</f>
        <v>0</v>
      </c>
      <c r="E50" s="13">
        <f t="shared" ref="E50" si="11">(((D50/C50-1)*100))</f>
        <v>-100</v>
      </c>
      <c r="F50" s="24">
        <v>0</v>
      </c>
      <c r="G50" s="25">
        <v>0</v>
      </c>
      <c r="J50" s="17"/>
    </row>
    <row r="51" spans="1:10" ht="18" customHeight="1" x14ac:dyDescent="0.2">
      <c r="A51" s="10"/>
      <c r="B51" s="11" t="s">
        <v>45</v>
      </c>
      <c r="C51" s="24">
        <v>53</v>
      </c>
      <c r="D51" s="20">
        <f t="shared" si="8"/>
        <v>59</v>
      </c>
      <c r="E51" s="13">
        <f>(((D51/C51-1)*100))</f>
        <v>11.32075471698113</v>
      </c>
      <c r="F51" s="24">
        <v>26</v>
      </c>
      <c r="G51" s="25">
        <v>33</v>
      </c>
      <c r="J51" s="17"/>
    </row>
    <row r="52" spans="1:10" ht="18" customHeight="1" x14ac:dyDescent="0.2">
      <c r="A52" s="10"/>
      <c r="B52" s="11" t="s">
        <v>86</v>
      </c>
      <c r="C52" s="24">
        <v>2</v>
      </c>
      <c r="D52" s="20">
        <f t="shared" ref="D52" si="12">SUM(F52:G52)</f>
        <v>0</v>
      </c>
      <c r="E52" s="13">
        <f t="shared" ref="E52" si="13">(((D52/C52-1)*100))</f>
        <v>-100</v>
      </c>
      <c r="F52" s="24">
        <v>0</v>
      </c>
      <c r="G52" s="25">
        <v>0</v>
      </c>
      <c r="J52" s="17"/>
    </row>
    <row r="53" spans="1:10" ht="18" customHeight="1" x14ac:dyDescent="0.2">
      <c r="A53" s="10"/>
      <c r="B53" s="11" t="s">
        <v>46</v>
      </c>
      <c r="C53" s="24">
        <v>1</v>
      </c>
      <c r="D53" s="20">
        <f t="shared" si="8"/>
        <v>1</v>
      </c>
      <c r="E53" s="13" t="s">
        <v>28</v>
      </c>
      <c r="F53" s="24">
        <v>1</v>
      </c>
      <c r="G53" s="25">
        <v>0</v>
      </c>
      <c r="J53" s="17"/>
    </row>
    <row r="54" spans="1:10" ht="18" customHeight="1" x14ac:dyDescent="0.2">
      <c r="A54" s="10"/>
      <c r="B54" s="11" t="s">
        <v>47</v>
      </c>
      <c r="C54" s="23">
        <v>62</v>
      </c>
      <c r="D54" s="20">
        <f t="shared" si="8"/>
        <v>81</v>
      </c>
      <c r="E54" s="13">
        <f t="shared" ref="E54:E59" si="14">(((D54/C54-1)*100))</f>
        <v>30.645161290322577</v>
      </c>
      <c r="F54" s="24">
        <v>44</v>
      </c>
      <c r="G54" s="25">
        <v>37</v>
      </c>
      <c r="J54" s="17"/>
    </row>
    <row r="55" spans="1:10" ht="18" customHeight="1" x14ac:dyDescent="0.2">
      <c r="A55" s="10"/>
      <c r="B55" s="30" t="s">
        <v>87</v>
      </c>
      <c r="C55" s="24">
        <v>2</v>
      </c>
      <c r="D55" s="20">
        <f t="shared" ref="D55" si="15">SUM(F55:G55)</f>
        <v>1</v>
      </c>
      <c r="E55" s="13">
        <f t="shared" si="14"/>
        <v>-50</v>
      </c>
      <c r="F55" s="24">
        <v>1</v>
      </c>
      <c r="G55" s="25">
        <v>0</v>
      </c>
      <c r="J55" s="17"/>
    </row>
    <row r="56" spans="1:10" ht="18" customHeight="1" x14ac:dyDescent="0.2">
      <c r="A56" s="10"/>
      <c r="B56" s="11" t="s">
        <v>48</v>
      </c>
      <c r="C56" s="23">
        <v>63</v>
      </c>
      <c r="D56" s="20">
        <f t="shared" si="8"/>
        <v>33</v>
      </c>
      <c r="E56" s="13">
        <f t="shared" si="14"/>
        <v>-47.619047619047613</v>
      </c>
      <c r="F56" s="24">
        <v>20</v>
      </c>
      <c r="G56" s="25">
        <v>13</v>
      </c>
      <c r="J56" s="17"/>
    </row>
    <row r="57" spans="1:10" ht="18" customHeight="1" x14ac:dyDescent="0.2">
      <c r="A57" s="10"/>
      <c r="B57" s="1" t="s">
        <v>49</v>
      </c>
      <c r="C57" s="23">
        <v>1</v>
      </c>
      <c r="D57" s="20">
        <f t="shared" si="8"/>
        <v>2</v>
      </c>
      <c r="E57" s="13">
        <f t="shared" si="14"/>
        <v>100</v>
      </c>
      <c r="F57" s="24">
        <v>1</v>
      </c>
      <c r="G57" s="25">
        <v>1</v>
      </c>
      <c r="J57" s="17"/>
    </row>
    <row r="58" spans="1:10" ht="18" customHeight="1" x14ac:dyDescent="0.2">
      <c r="A58" s="10"/>
      <c r="B58" s="11" t="s">
        <v>50</v>
      </c>
      <c r="C58" s="24">
        <v>7</v>
      </c>
      <c r="D58" s="20">
        <f t="shared" si="8"/>
        <v>8</v>
      </c>
      <c r="E58" s="13">
        <f t="shared" si="14"/>
        <v>14.285714285714279</v>
      </c>
      <c r="F58" s="24">
        <v>6</v>
      </c>
      <c r="G58" s="25">
        <v>2</v>
      </c>
      <c r="J58" s="17"/>
    </row>
    <row r="59" spans="1:10" ht="18" customHeight="1" x14ac:dyDescent="0.2">
      <c r="A59" s="10"/>
      <c r="B59" s="1" t="s">
        <v>51</v>
      </c>
      <c r="C59" s="24">
        <v>25</v>
      </c>
      <c r="D59" s="20">
        <f t="shared" si="8"/>
        <v>17</v>
      </c>
      <c r="E59" s="13">
        <f t="shared" si="14"/>
        <v>-31.999999999999996</v>
      </c>
      <c r="F59" s="24">
        <v>11</v>
      </c>
      <c r="G59" s="25">
        <v>6</v>
      </c>
      <c r="J59" s="17"/>
    </row>
    <row r="60" spans="1:10" ht="18" customHeight="1" x14ac:dyDescent="0.2">
      <c r="A60" s="10"/>
      <c r="B60" s="30" t="s">
        <v>52</v>
      </c>
      <c r="C60" s="24">
        <v>0</v>
      </c>
      <c r="D60" s="20">
        <f t="shared" si="8"/>
        <v>5</v>
      </c>
      <c r="E60" s="13" t="s">
        <v>23</v>
      </c>
      <c r="F60" s="24">
        <v>3</v>
      </c>
      <c r="G60" s="25">
        <v>2</v>
      </c>
      <c r="J60" s="17"/>
    </row>
    <row r="61" spans="1:10" ht="18" customHeight="1" x14ac:dyDescent="0.2">
      <c r="B61" s="1" t="s">
        <v>53</v>
      </c>
      <c r="C61" s="24">
        <v>8</v>
      </c>
      <c r="D61" s="20">
        <f t="shared" si="8"/>
        <v>12</v>
      </c>
      <c r="E61" s="13">
        <f t="shared" ref="E61:E74" si="16">(((D61/C61-1)*100))</f>
        <v>50</v>
      </c>
      <c r="F61" s="24">
        <v>6</v>
      </c>
      <c r="G61" s="25">
        <v>6</v>
      </c>
      <c r="J61" s="17"/>
    </row>
    <row r="62" spans="1:10" ht="18" customHeight="1" x14ac:dyDescent="0.2">
      <c r="B62" s="1" t="s">
        <v>54</v>
      </c>
      <c r="C62" s="24">
        <v>5</v>
      </c>
      <c r="D62" s="20">
        <f t="shared" si="8"/>
        <v>1</v>
      </c>
      <c r="E62" s="13">
        <f t="shared" si="16"/>
        <v>-80</v>
      </c>
      <c r="F62" s="24">
        <v>1</v>
      </c>
      <c r="G62" s="25">
        <v>0</v>
      </c>
      <c r="J62" s="17"/>
    </row>
    <row r="63" spans="1:10" ht="18" customHeight="1" x14ac:dyDescent="0.2">
      <c r="B63" s="1" t="s">
        <v>55</v>
      </c>
      <c r="C63" s="24">
        <v>55</v>
      </c>
      <c r="D63" s="20">
        <f t="shared" si="8"/>
        <v>48</v>
      </c>
      <c r="E63" s="13">
        <f t="shared" si="16"/>
        <v>-12.727272727272732</v>
      </c>
      <c r="F63" s="24">
        <v>23</v>
      </c>
      <c r="G63" s="25">
        <v>25</v>
      </c>
      <c r="J63" s="17"/>
    </row>
    <row r="64" spans="1:10" ht="18" customHeight="1" x14ac:dyDescent="0.2">
      <c r="B64" s="1" t="s">
        <v>56</v>
      </c>
      <c r="C64" s="24">
        <v>7</v>
      </c>
      <c r="D64" s="20">
        <f t="shared" si="8"/>
        <v>12</v>
      </c>
      <c r="E64" s="13">
        <f t="shared" si="16"/>
        <v>71.428571428571416</v>
      </c>
      <c r="F64" s="24">
        <v>8</v>
      </c>
      <c r="G64" s="25">
        <v>4</v>
      </c>
      <c r="J64" s="17"/>
    </row>
    <row r="65" spans="1:10" ht="18" customHeight="1" x14ac:dyDescent="0.2">
      <c r="B65" s="1" t="s">
        <v>88</v>
      </c>
      <c r="C65" s="24">
        <v>1</v>
      </c>
      <c r="D65" s="20">
        <f t="shared" ref="D65" si="17">SUM(F65:G65)</f>
        <v>1</v>
      </c>
      <c r="E65" s="13" t="s">
        <v>28</v>
      </c>
      <c r="F65" s="24">
        <v>0</v>
      </c>
      <c r="G65" s="25">
        <v>1</v>
      </c>
      <c r="J65" s="17"/>
    </row>
    <row r="66" spans="1:10" ht="18" customHeight="1" x14ac:dyDescent="0.2">
      <c r="B66" s="1" t="s">
        <v>57</v>
      </c>
      <c r="C66" s="24">
        <v>0</v>
      </c>
      <c r="D66" s="20">
        <f t="shared" si="8"/>
        <v>1</v>
      </c>
      <c r="E66" s="13" t="s">
        <v>23</v>
      </c>
      <c r="F66" s="24">
        <v>1</v>
      </c>
      <c r="G66" s="25">
        <v>0</v>
      </c>
      <c r="J66" s="17"/>
    </row>
    <row r="67" spans="1:10" ht="18" customHeight="1" x14ac:dyDescent="0.2">
      <c r="B67" s="1" t="s">
        <v>58</v>
      </c>
      <c r="C67" s="24">
        <v>13</v>
      </c>
      <c r="D67" s="20">
        <f t="shared" si="8"/>
        <v>11</v>
      </c>
      <c r="E67" s="13">
        <f t="shared" si="16"/>
        <v>-15.384615384615385</v>
      </c>
      <c r="F67" s="24">
        <v>8</v>
      </c>
      <c r="G67" s="25">
        <v>3</v>
      </c>
      <c r="J67" s="17"/>
    </row>
    <row r="68" spans="1:10" ht="18" customHeight="1" x14ac:dyDescent="0.2">
      <c r="B68" s="1" t="s">
        <v>91</v>
      </c>
      <c r="C68" s="24" t="s">
        <v>28</v>
      </c>
      <c r="D68" s="20">
        <f t="shared" si="8"/>
        <v>1</v>
      </c>
      <c r="E68" s="13" t="s">
        <v>23</v>
      </c>
      <c r="F68" s="24">
        <v>1</v>
      </c>
      <c r="G68" s="25">
        <v>0</v>
      </c>
      <c r="J68" s="17"/>
    </row>
    <row r="69" spans="1:10" ht="18" customHeight="1" x14ac:dyDescent="0.2">
      <c r="B69" s="1" t="s">
        <v>59</v>
      </c>
      <c r="C69" s="24">
        <v>3</v>
      </c>
      <c r="D69" s="20">
        <f t="shared" si="8"/>
        <v>3</v>
      </c>
      <c r="E69" s="13" t="s">
        <v>28</v>
      </c>
      <c r="F69" s="24">
        <v>1</v>
      </c>
      <c r="G69" s="25">
        <v>2</v>
      </c>
      <c r="J69" s="17"/>
    </row>
    <row r="70" spans="1:10" ht="18" customHeight="1" x14ac:dyDescent="0.2">
      <c r="B70" s="1" t="s">
        <v>60</v>
      </c>
      <c r="C70" s="24">
        <v>39</v>
      </c>
      <c r="D70" s="20">
        <f t="shared" si="8"/>
        <v>27</v>
      </c>
      <c r="E70" s="13">
        <f t="shared" si="16"/>
        <v>-30.76923076923077</v>
      </c>
      <c r="F70" s="24">
        <v>13</v>
      </c>
      <c r="G70" s="25">
        <v>14</v>
      </c>
      <c r="J70" s="17"/>
    </row>
    <row r="71" spans="1:10" ht="18" customHeight="1" x14ac:dyDescent="0.2">
      <c r="B71" s="1" t="s">
        <v>61</v>
      </c>
      <c r="C71" s="24">
        <v>4</v>
      </c>
      <c r="D71" s="20">
        <f t="shared" si="8"/>
        <v>5</v>
      </c>
      <c r="E71" s="13">
        <f t="shared" si="16"/>
        <v>25</v>
      </c>
      <c r="F71" s="24">
        <v>2</v>
      </c>
      <c r="G71" s="25">
        <v>3</v>
      </c>
      <c r="J71" s="17"/>
    </row>
    <row r="72" spans="1:10" s="22" customFormat="1" ht="23.45" customHeight="1" x14ac:dyDescent="0.2">
      <c r="A72" s="1" t="s">
        <v>62</v>
      </c>
      <c r="B72" s="1"/>
      <c r="C72" s="19">
        <f>SUM(C73:C83)</f>
        <v>81</v>
      </c>
      <c r="D72" s="20">
        <f>SUM(D73:D83)</f>
        <v>87</v>
      </c>
      <c r="E72" s="13">
        <f t="shared" si="16"/>
        <v>7.4074074074074181</v>
      </c>
      <c r="F72" s="19">
        <f>SUM(F73:F83)</f>
        <v>46</v>
      </c>
      <c r="G72" s="21">
        <f>SUM(G73:G83)</f>
        <v>41</v>
      </c>
      <c r="J72" s="17"/>
    </row>
    <row r="73" spans="1:10" s="45" customFormat="1" ht="17.100000000000001" customHeight="1" x14ac:dyDescent="0.2">
      <c r="A73" s="27"/>
      <c r="B73" s="1" t="s">
        <v>89</v>
      </c>
      <c r="C73" s="31">
        <v>1</v>
      </c>
      <c r="D73" s="43">
        <f>SUM(F73:G73)</f>
        <v>1</v>
      </c>
      <c r="E73" s="44" t="s">
        <v>28</v>
      </c>
      <c r="F73" s="31">
        <v>1</v>
      </c>
      <c r="G73" s="32">
        <v>0</v>
      </c>
      <c r="H73" s="1"/>
      <c r="J73" s="46"/>
    </row>
    <row r="74" spans="1:10" s="45" customFormat="1" ht="17.100000000000001" customHeight="1" x14ac:dyDescent="0.2">
      <c r="A74" s="27"/>
      <c r="B74" s="27" t="s">
        <v>63</v>
      </c>
      <c r="C74" s="31">
        <v>14</v>
      </c>
      <c r="D74" s="43">
        <f>SUM(F74:G74)</f>
        <v>20</v>
      </c>
      <c r="E74" s="44">
        <f t="shared" si="16"/>
        <v>42.857142857142861</v>
      </c>
      <c r="F74" s="31">
        <v>10</v>
      </c>
      <c r="G74" s="32">
        <v>10</v>
      </c>
      <c r="H74" s="1"/>
      <c r="J74" s="46"/>
    </row>
    <row r="75" spans="1:10" s="27" customFormat="1" ht="17.100000000000001" customHeight="1" x14ac:dyDescent="0.2">
      <c r="B75" s="27" t="s">
        <v>64</v>
      </c>
      <c r="C75" s="31">
        <v>0</v>
      </c>
      <c r="D75" s="43">
        <f t="shared" ref="D75:D81" si="18">SUM(F75:G75)</f>
        <v>1</v>
      </c>
      <c r="E75" s="44" t="s">
        <v>23</v>
      </c>
      <c r="F75" s="31">
        <v>1</v>
      </c>
      <c r="G75" s="32">
        <v>0</v>
      </c>
      <c r="H75" s="1"/>
      <c r="J75" s="46"/>
    </row>
    <row r="76" spans="1:10" s="27" customFormat="1" ht="17.100000000000001" customHeight="1" x14ac:dyDescent="0.2">
      <c r="B76" s="27" t="s">
        <v>65</v>
      </c>
      <c r="C76" s="31">
        <v>6</v>
      </c>
      <c r="D76" s="43">
        <f t="shared" si="18"/>
        <v>6</v>
      </c>
      <c r="E76" s="44" t="s">
        <v>28</v>
      </c>
      <c r="F76" s="31">
        <v>4</v>
      </c>
      <c r="G76" s="32">
        <v>2</v>
      </c>
      <c r="H76" s="1"/>
      <c r="J76" s="46"/>
    </row>
    <row r="77" spans="1:10" s="27" customFormat="1" ht="17.100000000000001" customHeight="1" x14ac:dyDescent="0.2">
      <c r="B77" s="27" t="s">
        <v>90</v>
      </c>
      <c r="C77" s="31">
        <v>2</v>
      </c>
      <c r="D77" s="43">
        <f t="shared" si="18"/>
        <v>6</v>
      </c>
      <c r="E77" s="44">
        <f>(((D77/C77-1)*100))</f>
        <v>200</v>
      </c>
      <c r="F77" s="31">
        <v>3</v>
      </c>
      <c r="G77" s="32">
        <v>3</v>
      </c>
      <c r="H77" s="1"/>
      <c r="J77" s="46"/>
    </row>
    <row r="78" spans="1:10" s="27" customFormat="1" ht="17.100000000000001" customHeight="1" x14ac:dyDescent="0.2">
      <c r="B78" s="27" t="s">
        <v>66</v>
      </c>
      <c r="C78" s="31">
        <v>12</v>
      </c>
      <c r="D78" s="43">
        <f t="shared" si="18"/>
        <v>5</v>
      </c>
      <c r="E78" s="44">
        <f>(((D78/C78-1)*100))</f>
        <v>-58.333333333333329</v>
      </c>
      <c r="F78" s="31">
        <v>4</v>
      </c>
      <c r="G78" s="32">
        <v>1</v>
      </c>
      <c r="H78" s="1"/>
      <c r="J78" s="46"/>
    </row>
    <row r="79" spans="1:10" s="27" customFormat="1" ht="17.100000000000001" customHeight="1" x14ac:dyDescent="0.2">
      <c r="B79" s="27" t="s">
        <v>67</v>
      </c>
      <c r="C79" s="31">
        <v>0</v>
      </c>
      <c r="D79" s="43">
        <f t="shared" ref="D79" si="19">SUM(F79:G79)</f>
        <v>1</v>
      </c>
      <c r="E79" s="44" t="s">
        <v>23</v>
      </c>
      <c r="F79" s="31">
        <v>1</v>
      </c>
      <c r="G79" s="32">
        <v>0</v>
      </c>
      <c r="H79" s="1"/>
      <c r="J79" s="46"/>
    </row>
    <row r="80" spans="1:10" s="27" customFormat="1" ht="17.100000000000001" customHeight="1" x14ac:dyDescent="0.2">
      <c r="B80" s="27" t="s">
        <v>68</v>
      </c>
      <c r="C80" s="47">
        <v>40</v>
      </c>
      <c r="D80" s="43">
        <f t="shared" si="18"/>
        <v>28</v>
      </c>
      <c r="E80" s="44">
        <f t="shared" ref="E80:E83" si="20">(((D80/C80-1)*100))</f>
        <v>-30.000000000000004</v>
      </c>
      <c r="F80" s="31">
        <v>15</v>
      </c>
      <c r="G80" s="32">
        <v>13</v>
      </c>
      <c r="H80" s="1"/>
      <c r="J80" s="46"/>
    </row>
    <row r="81" spans="1:10" s="27" customFormat="1" ht="17.100000000000001" customHeight="1" x14ac:dyDescent="0.2">
      <c r="B81" s="27" t="s">
        <v>69</v>
      </c>
      <c r="C81" s="31">
        <v>4</v>
      </c>
      <c r="D81" s="43">
        <f t="shared" si="18"/>
        <v>8</v>
      </c>
      <c r="E81" s="44">
        <f t="shared" si="20"/>
        <v>100</v>
      </c>
      <c r="F81" s="31">
        <v>4</v>
      </c>
      <c r="G81" s="32">
        <v>4</v>
      </c>
      <c r="H81" s="1"/>
      <c r="J81" s="46"/>
    </row>
    <row r="82" spans="1:10" s="27" customFormat="1" ht="17.100000000000001" customHeight="1" x14ac:dyDescent="0.2">
      <c r="B82" s="27" t="s">
        <v>78</v>
      </c>
      <c r="C82" s="31">
        <v>1</v>
      </c>
      <c r="D82" s="43">
        <f t="shared" ref="D82" si="21">SUM(F82:G82)</f>
        <v>2</v>
      </c>
      <c r="E82" s="44">
        <f t="shared" si="20"/>
        <v>100</v>
      </c>
      <c r="F82" s="47">
        <v>1</v>
      </c>
      <c r="G82" s="48">
        <v>1</v>
      </c>
      <c r="H82" s="1"/>
      <c r="I82" s="28"/>
      <c r="J82" s="46"/>
    </row>
    <row r="83" spans="1:10" s="27" customFormat="1" ht="17.100000000000001" customHeight="1" x14ac:dyDescent="0.2">
      <c r="B83" s="27" t="s">
        <v>70</v>
      </c>
      <c r="C83" s="31">
        <v>1</v>
      </c>
      <c r="D83" s="43">
        <f t="shared" ref="D83" si="22">SUM(F83:G83)</f>
        <v>9</v>
      </c>
      <c r="E83" s="44">
        <f t="shared" si="20"/>
        <v>800</v>
      </c>
      <c r="F83" s="47">
        <v>2</v>
      </c>
      <c r="G83" s="48">
        <v>7</v>
      </c>
      <c r="H83" s="1"/>
      <c r="I83" s="28"/>
      <c r="J83" s="46"/>
    </row>
    <row r="84" spans="1:10" ht="21.95" customHeight="1" x14ac:dyDescent="0.2">
      <c r="A84" s="1" t="s">
        <v>71</v>
      </c>
      <c r="C84" s="19">
        <f>SUM(C85:C86)</f>
        <v>16</v>
      </c>
      <c r="D84" s="20">
        <f>SUM(D85:D86)</f>
        <v>20</v>
      </c>
      <c r="E84" s="13">
        <f t="shared" ref="E84:E85" si="23">(((D84/C84-1)*100))</f>
        <v>25</v>
      </c>
      <c r="F84" s="19">
        <f>SUM(F85:F86)</f>
        <v>13</v>
      </c>
      <c r="G84" s="21">
        <f>SUM(G85:G86)</f>
        <v>7</v>
      </c>
      <c r="H84" s="10"/>
      <c r="I84" s="10"/>
      <c r="J84" s="17"/>
    </row>
    <row r="85" spans="1:10" ht="17.100000000000001" customHeight="1" x14ac:dyDescent="0.2">
      <c r="B85" s="1" t="s">
        <v>72</v>
      </c>
      <c r="C85" s="24">
        <v>12</v>
      </c>
      <c r="D85" s="29">
        <f>SUM(F85:G85)</f>
        <v>18</v>
      </c>
      <c r="E85" s="13">
        <f t="shared" si="23"/>
        <v>50</v>
      </c>
      <c r="F85" s="24">
        <v>13</v>
      </c>
      <c r="G85" s="25">
        <v>5</v>
      </c>
      <c r="H85" s="10"/>
      <c r="I85" s="10"/>
      <c r="J85" s="17"/>
    </row>
    <row r="86" spans="1:10" ht="17.100000000000001" customHeight="1" x14ac:dyDescent="0.2">
      <c r="B86" s="1" t="s">
        <v>73</v>
      </c>
      <c r="C86" s="24">
        <v>4</v>
      </c>
      <c r="D86" s="29">
        <f>SUM(F86:G86)</f>
        <v>2</v>
      </c>
      <c r="E86" s="13">
        <f t="shared" ref="E86" si="24">(((D86/C86-1)*100))</f>
        <v>-50</v>
      </c>
      <c r="F86" s="24">
        <v>0</v>
      </c>
      <c r="G86" s="25">
        <v>2</v>
      </c>
      <c r="H86" s="10"/>
      <c r="I86" s="10"/>
      <c r="J86" s="17"/>
    </row>
    <row r="87" spans="1:10" ht="9.9499999999999993" customHeight="1" x14ac:dyDescent="0.2">
      <c r="A87" s="33"/>
      <c r="B87" s="33"/>
      <c r="C87" s="34"/>
      <c r="D87" s="35"/>
      <c r="E87" s="36"/>
      <c r="F87" s="34"/>
      <c r="G87" s="37"/>
      <c r="H87" s="10"/>
      <c r="I87" s="10"/>
    </row>
    <row r="88" spans="1:10" ht="9.9499999999999993" customHeight="1" x14ac:dyDescent="0.2">
      <c r="H88" s="10"/>
      <c r="I88" s="10"/>
    </row>
    <row r="89" spans="1:10" ht="13.5" customHeight="1" x14ac:dyDescent="0.2">
      <c r="A89" s="39" t="s">
        <v>74</v>
      </c>
      <c r="B89" s="40"/>
      <c r="C89" s="40"/>
      <c r="D89" s="41"/>
      <c r="E89" s="42"/>
      <c r="F89" s="41"/>
      <c r="G89" s="41"/>
      <c r="H89" s="10"/>
      <c r="I89" s="10"/>
    </row>
    <row r="90" spans="1:10" ht="13.5" customHeight="1" x14ac:dyDescent="0.2">
      <c r="A90" s="39" t="s">
        <v>75</v>
      </c>
      <c r="B90" s="40"/>
      <c r="C90" s="40"/>
      <c r="D90" s="41"/>
      <c r="E90" s="42"/>
      <c r="F90" s="41"/>
      <c r="G90" s="41"/>
      <c r="H90" s="10"/>
      <c r="I90" s="10"/>
    </row>
    <row r="91" spans="1:10" ht="13.5" customHeight="1" x14ac:dyDescent="0.2">
      <c r="A91" s="39" t="s">
        <v>76</v>
      </c>
      <c r="B91" s="40"/>
      <c r="C91" s="40"/>
      <c r="D91" s="41"/>
      <c r="E91" s="42"/>
      <c r="F91" s="41"/>
      <c r="G91" s="41"/>
    </row>
    <row r="92" spans="1:10" ht="13.5" customHeight="1" x14ac:dyDescent="0.2">
      <c r="A92" s="39" t="s">
        <v>77</v>
      </c>
      <c r="B92" s="40"/>
      <c r="C92" s="40"/>
      <c r="D92" s="41"/>
      <c r="E92" s="26"/>
    </row>
  </sheetData>
  <mergeCells count="11">
    <mergeCell ref="A12:B12"/>
    <mergeCell ref="A1:G1"/>
    <mergeCell ref="A2:G2"/>
    <mergeCell ref="A3:G3"/>
    <mergeCell ref="A5:G5"/>
    <mergeCell ref="A6:G6"/>
    <mergeCell ref="A8:B10"/>
    <mergeCell ref="C8:G8"/>
    <mergeCell ref="C9:D9"/>
    <mergeCell ref="E9:E10"/>
    <mergeCell ref="F9:G9"/>
  </mergeCells>
  <printOptions horizontalCentered="1"/>
  <pageMargins left="0.74803149606299213" right="0.74803149606299213" top="0.98425196850393704" bottom="0.98425196850393704" header="0" footer="0"/>
  <pageSetup scale="92" orientation="portrait" r:id="rId1"/>
  <ignoredErrors>
    <ignoredError sqref="D25:E25 E32 D72:E72 D84:E84 E12:E13 D17:E17 E43 D52 D55 D65 D79 D8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NACIONALIDAD</vt:lpstr>
      <vt:lpstr>NACIONALIDAD!Títulos_a_imprimir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SANTIMATEO</dc:creator>
  <cp:lastModifiedBy>DANIEL PREUDHOMME</cp:lastModifiedBy>
  <cp:lastPrinted>2026-08-20T17:53:06Z</cp:lastPrinted>
  <dcterms:created xsi:type="dcterms:W3CDTF">2025-08-07T20:07:57Z</dcterms:created>
  <dcterms:modified xsi:type="dcterms:W3CDTF">2026-09-18T14:25:35Z</dcterms:modified>
</cp:coreProperties>
</file>